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حاسبة" sheetId="1" state="visible" r:id="rId3"/>
    <sheet name="الأسعار" sheetId="2" state="visible" r:id="rId4"/>
    <sheet name="تجربتنا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<sst xmlns="http://schemas.openxmlformats.org/spreadsheetml/2006/main" count="57" uniqueCount="53">
  <si>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حاسبة تكلفة وكيل الرد على الزبائن — «اسأل أبو خليفة»</t>
  </si>
  <si>
    <t xml:space="preserve">عبّ الخانات الصفرا بس. الباقي يحسب لحاله.</t>
  </si>
  <si>
    <t xml:space="preserve">النموذج</t>
  </si>
  <si>
    <t xml:space="preserve">Claude Haiku 5.5</t>
  </si>
  <si>
    <t xml:space="preserve">اختر من القائمة</t>
  </si>
  <si>
    <t xml:space="preserve">عدد الردود في الشهر</t>
  </si>
  <si>
    <t xml:space="preserve">مثال: 100 رد في اليوم × 30</t>
  </si>
  <si>
    <t xml:space="preserve">توكنات القراءة لكل رد</t>
  </si>
  <si>
    <t xml:space="preserve">تعليماتك + معلومات المتجر + رسالة الزبون. في تجربتنا 842</t>
  </si>
  <si>
    <t xml:space="preserve">توكنات الكتابة لكل رد</t>
  </si>
  <si>
    <t xml:space="preserve">الرد + تفكير النموذج. في تجربتنا 216</t>
  </si>
  <si>
    <t xml:space="preserve">سعر الدولار بالريال</t>
  </si>
  <si>
    <t xml:space="preserve">الريال مربوط بالدولار</t>
  </si>
  <si>
    <t xml:space="preserve">البوت على واتساب؟ (1 = نعم، 0 = لا)</t>
  </si>
  <si>
    <t xml:space="preserve">واتساب يحسب الردود من 1 أكتوبر 2026</t>
  </si>
  <si>
    <t xml:space="preserve">رسائل واتساب المجانية بالشهر</t>
  </si>
  <si>
    <t xml:space="preserve">لكل رقم، حسب صفحة ميتا</t>
  </si>
  <si>
    <t xml:space="preserve">سعر رسالة الخدمة في واتساب (ريال)</t>
  </si>
  <si>
    <t xml:space="preserve">السعودية، فئة Service، صفحة أسعار واتساب 27 أكتوبر 2026</t>
  </si>
  <si>
    <t xml:space="preserve">النتيجة</t>
  </si>
  <si>
    <t xml:space="preserve">سعر القراءة ($/مليون)</t>
  </si>
  <si>
    <t xml:space="preserve">سعر الكتابة ($/مليون)</t>
  </si>
  <si>
    <t xml:space="preserve">تكلفة الرد الواحد ($)</t>
  </si>
  <si>
    <t xml:space="preserve">تكلفة الرد الواحد (هللة)</t>
  </si>
  <si>
    <t xml:space="preserve">تكلفة 1000 رد (ريال)</t>
  </si>
  <si>
    <t xml:space="preserve">تكلفة الذكاء الاصطناعي بالشهر (ريال)</t>
  </si>
  <si>
    <t xml:space="preserve">رسوم واتساب بالشهر (ريال)</t>
  </si>
  <si>
    <t xml:space="preserve">المجموع بالشهر (ريال)</t>
  </si>
  <si>
    <t xml:space="preserve">⚠️ هذا تقدير. التكلفة الحقيقية تبان في لوحة التكلفة بحسابك (Usage). وإذا تعليماتك طويلة، فعّل الكاش (prompt caching) يقل السعر.</t>
  </si>
  <si>
    <t xml:space="preserve">تنبيه: الكلمة العربية في تجربتنا = تقريباً 3.5 توكن (الإنجليزية 2.25).</t>
  </si>
  <si>
    <t xml:space="preserve">قراءة $ لكل مليون توكن</t>
  </si>
  <si>
    <t xml:space="preserve">كتابة $ لكل مليون توكن</t>
  </si>
  <si>
    <t xml:space="preserve">قراءة من الكاش $ لكل مليون</t>
  </si>
  <si>
    <t xml:space="preserve">Claude Sonnet 5.5</t>
  </si>
  <si>
    <t xml:space="preserve">Claude Opus 5.5</t>
  </si>
  <si>
    <t xml:space="preserve">المصدر: صفحة الأسعار الرسمية platform.claude.com/docs/en/about-claude/pricing — راجعناها 27 أكتوبر 2026. Haiku 5.5 بهذا السعر للطلبات اللي أقل من 100 ألف توكن.</t>
  </si>
  <si>
    <t xml:space="preserve">الأسعار تتغير: إذا تغيرت، عدّل الأرقام الزرقاء بس، والحاسبة تمشي لحالها.</t>
  </si>
  <si>
    <t xml:space="preserve">عمود الكاش للمعلومية: الحاسبة ما تستخدمه (يفيد لو فعّلت الكاش في وكيلك).</t>
  </si>
  <si>
    <t xml:space="preserve">الإعداد</t>
  </si>
  <si>
    <t xml:space="preserve">متوسط القراءة</t>
  </si>
  <si>
    <t xml:space="preserve">متوسط الكتابة</t>
  </si>
  <si>
    <t xml:space="preserve">تكلفة 1000 رد ($)</t>
  </si>
  <si>
    <t xml:space="preserve">صح من 20</t>
  </si>
  <si>
    <t xml:space="preserve">Haiku 5.5 (الافتراضي)</t>
  </si>
  <si>
    <t xml:space="preserve">19 + غلطة في شرط التوصيل</t>
  </si>
  <si>
    <t xml:space="preserve">Haiku 5.5 بدون تفكير</t>
  </si>
  <si>
    <t xml:space="preserve">19 (واحد ما حوّل لصاحب المتجر)</t>
  </si>
  <si>
    <t xml:space="preserve">Haiku 5.5 + كاش للتعليمات</t>
  </si>
  <si>
    <t xml:space="preserve">20 (ما راجعناها وحدة وحدة)</t>
  </si>
  <si>
    <t xml:space="preserve">Sonnet 5.5</t>
  </si>
  <si>
    <t xml:space="preserve">20 (فحص آلي)</t>
  </si>
  <si>
    <t xml:space="preserve">Opus 5.5</t>
  </si>
  <si>
    <t xml:space="preserve">جربنا 27 أكتوبر 2026: نفس 20 سؤال زبون بلهجة سعودية على «متجر ورد البيت» (متجر وهمي)، من الـ API مباشرة. الأرقام من رد الـ API نفسه (usage).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</si>
</sst>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000"/>
    <numFmt numFmtId="167" formatCode="\$0.00"/>
    <numFmt numFmtId="168" formatCode="\$0.000000"/>
    <numFmt numFmtId="169" formatCode="0.000"/>
    <numFmt numFmtId="170" formatCode="0.00"/>
    <numFmt numFmtId="171" formatCode="#,##0.00"/>
    <numFmt numFmtId="172" formatCode="\$0.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C0583C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C0583C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52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6" t="n">
        <v>3000</v>
      </c>
      <c r="C5" s="5" t="s">
        <v>6</v>
      </c>
    </row>
    <row r="6" customFormat="false" ht="15" hidden="false" customHeight="false" outlineLevel="0" collapsed="false">
      <c r="A6" s="3" t="s">
        <v>7</v>
      </c>
      <c r="B6" s="6" t="n">
        <v>842</v>
      </c>
      <c r="C6" s="5" t="s">
        <v>8</v>
      </c>
    </row>
    <row r="7" customFormat="false" ht="15" hidden="false" customHeight="false" outlineLevel="0" collapsed="false">
      <c r="A7" s="3" t="s">
        <v>9</v>
      </c>
      <c r="B7" s="6" t="n">
        <v>216</v>
      </c>
      <c r="C7" s="5" t="s">
        <v>10</v>
      </c>
    </row>
    <row r="8" customFormat="false" ht="15" hidden="false" customHeight="false" outlineLevel="0" collapsed="false">
      <c r="A8" s="3" t="s">
        <v>11</v>
      </c>
      <c r="B8" s="4" t="n">
        <v>3.75</v>
      </c>
      <c r="C8" s="5" t="s">
        <v>12</v>
      </c>
    </row>
    <row r="9" customFormat="false" ht="15" hidden="false" customHeight="false" outlineLevel="0" collapsed="false">
      <c r="A9" s="3" t="s">
        <v>13</v>
      </c>
      <c r="B9" s="4" t="n">
        <v>1</v>
      </c>
      <c r="C9" s="5" t="s">
        <v>14</v>
      </c>
    </row>
    <row r="10" customFormat="false" ht="15" hidden="false" customHeight="false" outlineLevel="0" collapsed="false">
      <c r="A10" s="3" t="s">
        <v>15</v>
      </c>
      <c r="B10" s="6" t="n">
        <v>1000</v>
      </c>
      <c r="C10" s="5" t="s">
        <v>16</v>
      </c>
    </row>
    <row r="11" customFormat="false" ht="15" hidden="false" customHeight="false" outlineLevel="0" collapsed="false">
      <c r="A11" s="3" t="s">
        <v>17</v>
      </c>
      <c r="B11" s="7" t="n">
        <v>0.0401</v>
      </c>
      <c r="C11" s="5" t="s">
        <v>18</v>
      </c>
    </row>
    <row r="12" customFormat="false" ht="15" hidden="false" customHeight="false" outlineLevel="0" collapsed="false">
      <c r="A12" s="8" t="s">
        <v>19</v>
      </c>
    </row>
    <row r="13" customFormat="false" ht="15" hidden="false" customHeight="false" outlineLevel="0" collapsed="false">
      <c r="A13" s="3" t="s">
        <v>20</v>
      </c>
      <c r="B13" s="9" t="n">
        <f aca="false">INDEX(الأسعار!$B$2:$B$4,MATCH($B$4,الأسعار!$A$2:$A$4,0))</f>
        <v>0.1</v>
      </c>
    </row>
    <row r="14" customFormat="false" ht="15" hidden="false" customHeight="false" outlineLevel="0" collapsed="false">
      <c r="A14" s="3" t="s">
        <v>21</v>
      </c>
      <c r="B14" s="9" t="n">
        <f aca="false">INDEX(الأسعار!$C$2:$C$4,MATCH($B$4,الأسعار!$A$2:$A$4,0))</f>
        <v>0.5</v>
      </c>
    </row>
    <row r="15" customFormat="false" ht="15" hidden="false" customHeight="false" outlineLevel="0" collapsed="false">
      <c r="A15" s="3" t="s">
        <v>22</v>
      </c>
      <c r="B15" s="10" t="n">
        <f aca="false">($B$6*B13+$B$7*B14)/1000000</f>
        <v>0.0001922</v>
      </c>
    </row>
    <row r="16" customFormat="false" ht="15" hidden="false" customHeight="false" outlineLevel="0" collapsed="false">
      <c r="A16" s="3" t="s">
        <v>23</v>
      </c>
      <c r="B16" s="11" t="n">
        <f aca="false">B15*$B$8*100</f>
        <v>0.072075</v>
      </c>
    </row>
    <row r="17" customFormat="false" ht="15" hidden="false" customHeight="false" outlineLevel="0" collapsed="false">
      <c r="A17" s="3" t="s">
        <v>24</v>
      </c>
      <c r="B17" s="12" t="n">
        <f aca="false">B15*1000*$B$8</f>
        <v>0.72075</v>
      </c>
    </row>
    <row r="18" customFormat="false" ht="15" hidden="false" customHeight="false" outlineLevel="0" collapsed="false">
      <c r="A18" s="3" t="s">
        <v>25</v>
      </c>
      <c r="B18" s="13" t="n">
        <f aca="false">B15*$B$5*$B$8</f>
        <v>2.16225</v>
      </c>
    </row>
    <row r="19" customFormat="false" ht="15" hidden="false" customHeight="false" outlineLevel="0" collapsed="false">
      <c r="A19" s="3" t="s">
        <v>26</v>
      </c>
      <c r="B19" s="13" t="n">
        <f aca="false">$B$9*MAX(0,$B$5-$B$10)*$B$11</f>
        <v>80.2</v>
      </c>
    </row>
    <row r="20" customFormat="false" ht="16.15" hidden="false" customHeight="false" outlineLevel="0" collapsed="false">
      <c r="A20" s="3" t="s">
        <v>27</v>
      </c>
      <c r="B20" s="14" t="n">
        <f aca="false">B18+B19</f>
        <v>82.36225</v>
      </c>
    </row>
    <row r="22" customFormat="false" ht="30" hidden="false" customHeight="true" outlineLevel="0" collapsed="false">
      <c r="A22" s="15" t="s">
        <v>28</v>
      </c>
      <c r="B22" s="15"/>
      <c r="C22" s="15"/>
    </row>
    <row r="23" customFormat="false" ht="15" hidden="false" customHeight="false" outlineLevel="0" collapsed="false">
      <c r="A23" s="16" t="s">
        <v>29</v>
      </c>
    </row>
  </sheetData>
  <mergeCells count="1">
    <mergeCell ref="A22:C22"/>
  </mergeCells>
  <dataValidations count="2">
    <dataValidation allowBlank="false" errorStyle="stop" operator="between" showDropDown="false" showErrorMessage="false" showInputMessage="false" sqref="B4" type="list">
      <formula1>الأسعار!$A$2:$A$4</formula1>
      <formula2>0</formula2>
    </dataValidation>
    <dataValidation allowBlank="false" errorStyle="stop" operator="between" showDropDown="false" showErrorMessage="false" showInputMessage="false" sqref="B9" type="list">
      <formula1>"0,1"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26"/>
    <col collapsed="false" customWidth="true" hidden="false" outlineLevel="0" max="4" min="4" style="0" width="28"/>
  </cols>
  <sheetData>
    <row r="1" customFormat="false" ht="15" hidden="false" customHeight="false" outlineLevel="0" collapsed="false">
      <c r="A1" s="17" t="s">
        <v>2</v>
      </c>
      <c r="B1" s="17" t="s">
        <v>30</v>
      </c>
      <c r="C1" s="17" t="s">
        <v>31</v>
      </c>
      <c r="D1" s="17" t="s">
        <v>32</v>
      </c>
    </row>
    <row r="2" customFormat="false" ht="15" hidden="false" customHeight="false" outlineLevel="0" collapsed="false">
      <c r="A2" s="18" t="s">
        <v>3</v>
      </c>
      <c r="B2" s="19" t="n">
        <v>0.1</v>
      </c>
      <c r="C2" s="19" t="n">
        <v>0.5</v>
      </c>
      <c r="D2" s="19" t="n">
        <v>0.01</v>
      </c>
    </row>
    <row r="3" customFormat="false" ht="15" hidden="false" customHeight="false" outlineLevel="0" collapsed="false">
      <c r="A3" s="18" t="s">
        <v>33</v>
      </c>
      <c r="B3" s="19" t="n">
        <v>2</v>
      </c>
      <c r="C3" s="19" t="n">
        <v>10</v>
      </c>
      <c r="D3" s="19" t="n">
        <v>0.1</v>
      </c>
    </row>
    <row r="4" customFormat="false" ht="15" hidden="false" customHeight="false" outlineLevel="0" collapsed="false">
      <c r="A4" s="18" t="s">
        <v>34</v>
      </c>
      <c r="B4" s="19" t="n">
        <v>4</v>
      </c>
      <c r="C4" s="19" t="n">
        <v>20</v>
      </c>
      <c r="D4" s="19" t="n">
        <v>0.2</v>
      </c>
    </row>
    <row r="6" customFormat="false" ht="15" hidden="false" customHeight="false" outlineLevel="0" collapsed="false">
      <c r="A6" s="20" t="s">
        <v>35</v>
      </c>
    </row>
    <row r="7" customFormat="false" ht="15" hidden="false" customHeight="false" outlineLevel="0" collapsed="false">
      <c r="A7" s="20" t="s">
        <v>36</v>
      </c>
    </row>
    <row r="8" customFormat="false" ht="15" hidden="false" customHeight="false" outlineLevel="0" collapsed="false">
      <c r="A8" s="2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4"/>
    <col collapsed="false" customWidth="true" hidden="false" outlineLevel="0" max="5" min="4" style="0" width="18"/>
    <col collapsed="false" customWidth="true" hidden="false" outlineLevel="0" max="6" min="6" style="0" width="32"/>
  </cols>
  <sheetData>
    <row r="1" customFormat="false" ht="15" hidden="false" customHeight="false" outlineLevel="0" collapsed="false">
      <c r="A1" s="17" t="s">
        <v>38</v>
      </c>
      <c r="B1" s="17" t="s">
        <v>39</v>
      </c>
      <c r="C1" s="17" t="s">
        <v>40</v>
      </c>
      <c r="D1" s="17" t="s">
        <v>41</v>
      </c>
      <c r="E1" s="17" t="s">
        <v>24</v>
      </c>
      <c r="F1" s="17" t="s">
        <v>42</v>
      </c>
    </row>
    <row r="2" customFormat="false" ht="15" hidden="false" customHeight="false" outlineLevel="0" collapsed="false">
      <c r="A2" s="18" t="s">
        <v>43</v>
      </c>
      <c r="B2" s="18" t="n">
        <v>842</v>
      </c>
      <c r="C2" s="18" t="n">
        <v>216</v>
      </c>
      <c r="D2" s="21" t="n">
        <v>0.192</v>
      </c>
      <c r="E2" s="22" t="n">
        <f aca="false">D2*الحاسبة!$B$8</f>
        <v>0.72</v>
      </c>
      <c r="F2" s="18" t="s">
        <v>44</v>
      </c>
    </row>
    <row r="3" customFormat="false" ht="15" hidden="false" customHeight="false" outlineLevel="0" collapsed="false">
      <c r="A3" s="18" t="s">
        <v>45</v>
      </c>
      <c r="B3" s="18" t="n">
        <v>842</v>
      </c>
      <c r="C3" s="18" t="n">
        <v>140</v>
      </c>
      <c r="D3" s="21" t="n">
        <v>0.154</v>
      </c>
      <c r="E3" s="22" t="n">
        <f aca="false">D3*الحاسبة!$B$8</f>
        <v>0.5775</v>
      </c>
      <c r="F3" s="18" t="s">
        <v>46</v>
      </c>
    </row>
    <row r="4" customFormat="false" ht="15" hidden="false" customHeight="false" outlineLevel="0" collapsed="false">
      <c r="A4" s="18" t="s">
        <v>47</v>
      </c>
      <c r="B4" s="18" t="n">
        <v>842</v>
      </c>
      <c r="C4" s="18" t="n">
        <v>212</v>
      </c>
      <c r="D4" s="21" t="n">
        <v>0.121</v>
      </c>
      <c r="E4" s="22" t="n">
        <f aca="false">D4*الحاسبة!$B$8</f>
        <v>0.45375</v>
      </c>
      <c r="F4" s="18" t="s">
        <v>48</v>
      </c>
    </row>
    <row r="5" customFormat="false" ht="15" hidden="false" customHeight="false" outlineLevel="0" collapsed="false">
      <c r="A5" s="18" t="s">
        <v>49</v>
      </c>
      <c r="B5" s="18" t="n">
        <v>842</v>
      </c>
      <c r="C5" s="18" t="n">
        <v>210</v>
      </c>
      <c r="D5" s="21" t="n">
        <v>3.782</v>
      </c>
      <c r="E5" s="22" t="n">
        <f aca="false">D5*الحاسبة!$B$8</f>
        <v>14.1825</v>
      </c>
      <c r="F5" s="18" t="s">
        <v>50</v>
      </c>
    </row>
    <row r="6" customFormat="false" ht="15" hidden="false" customHeight="false" outlineLevel="0" collapsed="false">
      <c r="A6" s="18" t="s">
        <v>51</v>
      </c>
      <c r="B6" s="18" t="n">
        <v>842</v>
      </c>
      <c r="C6" s="18" t="n">
        <v>244</v>
      </c>
      <c r="D6" s="21" t="n">
        <v>8.254</v>
      </c>
      <c r="E6" s="22" t="n">
        <f aca="false">D6*الحاسبة!$B$8</f>
        <v>30.9525</v>
      </c>
      <c r="F6" s="18" t="s">
        <v>50</v>
      </c>
    </row>
    <row r="8" customFormat="false" ht="15" hidden="false" customHeight="false" outlineLevel="0" collapsed="false">
      <c r="A8" s="20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2026-10-26T23:54:07Z</dcterms:created>
  <dc:creator>openpyxl</dc:creator>
  <dc:description/>
  <dc:language>en-US</dc:language>
  <cp:lastModifiedBy/>
  <dcterms:modified xsi:type="dcterms:W3CDTF">2026-10-26T23:54:07Z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